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_Otros\05_CEE\220506CEE_Arsenio&amp;Angelines\05_Información para colegiados\"/>
    </mc:Choice>
  </mc:AlternateContent>
  <xr:revisionPtr revIDLastSave="0" documentId="13_ncr:1_{CD74771F-3A1D-47B0-BC8A-EBF7F61F1AB6}" xr6:coauthVersionLast="47" xr6:coauthVersionMax="47" xr10:uidLastSave="{00000000-0000-0000-0000-000000000000}"/>
  <bookViews>
    <workbookView xWindow="-120" yWindow="-120" windowWidth="29040" windowHeight="15840" xr2:uid="{0B5710FF-5D6A-460E-A2F8-ED24283823DF}"/>
  </bookViews>
  <sheets>
    <sheet name="Presupuesto desglosado" sheetId="1" r:id="rId1"/>
    <sheet name="Inversión subvencionable" sheetId="3" r:id="rId2"/>
    <sheet name="Reducción demanda de energí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C7" i="4"/>
  <c r="E6" i="4"/>
  <c r="E5" i="4"/>
  <c r="C9" i="3"/>
  <c r="C7" i="3"/>
  <c r="C6" i="3"/>
  <c r="E12" i="1"/>
  <c r="F12" i="1" s="1"/>
  <c r="F13" i="1" s="1"/>
  <c r="F11" i="1"/>
  <c r="F10" i="1"/>
  <c r="F7" i="1"/>
  <c r="C10" i="3" l="1"/>
  <c r="E7" i="4"/>
  <c r="F9" i="1"/>
  <c r="F8" i="1"/>
  <c r="F6" i="1"/>
  <c r="F14" i="1" l="1"/>
  <c r="F15" i="1" s="1"/>
</calcChain>
</file>

<file path=xl/sharedStrings.xml><?xml version="1.0" encoding="utf-8"?>
<sst xmlns="http://schemas.openxmlformats.org/spreadsheetml/2006/main" count="41" uniqueCount="40">
  <si>
    <t>Concepto</t>
  </si>
  <si>
    <t>Unidades</t>
  </si>
  <si>
    <t>Descripción de la partida</t>
  </si>
  <si>
    <t>Posición / Codificación</t>
  </si>
  <si>
    <t>PRESUPUESTO DESGLOSADO P0R ÁMBITOS DE ACTUACIÓN Y CAPÍTULOS</t>
  </si>
  <si>
    <t>ÁMBITO DE ACTUACIÓN I. SUSTITUCIÓN DE CARPINTERÍAS DE MADERA POR OTRAS DE MARCO DE PVC Y VIDRIO TRIPLE</t>
  </si>
  <si>
    <t xml:space="preserve">Coste unitario (€/Ud) </t>
  </si>
  <si>
    <t>Coste total (€) sin IVA</t>
  </si>
  <si>
    <t>Pos. 1</t>
  </si>
  <si>
    <t>Pos. 2</t>
  </si>
  <si>
    <t>Pos. 3-1</t>
  </si>
  <si>
    <t>Pos. 3-2</t>
  </si>
  <si>
    <t>Pos. 3-3</t>
  </si>
  <si>
    <t>IVA DE LA EJECUCIÓN DE LA OBRA (21 %)</t>
  </si>
  <si>
    <t>COSTE TOTAL EJECUCIÓN DE LA OBRA DE SUSTITUCIÓN DE LAS VENTANAS(SIN IVA)</t>
  </si>
  <si>
    <t>COSTE TOTAL EJECUCIÓN DE LA OBRA DE SUSTITUCIÓN DE LAS VENTANAS</t>
  </si>
  <si>
    <t>Desmontaje y retirada de carpintería de 3 hojas existente en la estancia comedor e instalación de una nueva carpintería de marco de PVC y vidrio triple 4+14+6+12+4. Con similar acabado exterior. Totalmente instalada y terminada.</t>
  </si>
  <si>
    <t>Desmontaje y retirada de carpintería de puerta de salida a la terraza de 1 hojas existente en la estancia comedor e instalación de una nueva carpintería de marco de PVC y vidrio triple 4+14+6+12+4. Con similar acabado exterior. Totalmente instalada y terminada.</t>
  </si>
  <si>
    <t>Desmontaje y retirada de carpintería de 2 hojas existente en la estancia dormitorio 1 e instalación de una nueva carpintería de marco de PVC y vidrio triple 4+14+6+12+4. Con similar acabado exterior. Totalmente instalada y terminada.</t>
  </si>
  <si>
    <t>Desmontaje y retirada de carpintería de 2 hojas existente en la estancia dormitorio 2 e instalación de una nueva carpintería de marco de PVC y vidrio triple 4+14+6+12+4. Con similar acabado exterior. Totalmente instalada y terminada.</t>
  </si>
  <si>
    <t>Desmontaje y retirada de carpintería de 2 hojas existente en la estancia dormitorio 3 e instalación de una nueva carpintería de marco de PVC y vidrio triple 4+14+6+12+4. Con similar acabado exterior. Totalmente instalada y terminada.</t>
  </si>
  <si>
    <t>Descuento especial de la intervención</t>
  </si>
  <si>
    <t>Montaje, albañilería y aislamiento de cajones</t>
  </si>
  <si>
    <t>CÁLCULO DE LA INVERSIÓN SUBVENCIONABLE DE LA INTERVENCIÓN</t>
  </si>
  <si>
    <t>DESCRIPCIÓN DE LA ACTUACIÓN: SUSTITUCIÓN DE CARPINTERÍAS DE MADERA POR OTRAS DE MARCO DE PVC Y VIDRIO TRIPLE</t>
  </si>
  <si>
    <t>Descripción del concepto del gasto subvencionable</t>
  </si>
  <si>
    <t>Coste de ejecución de la obra de sustitución de ventanas (SIN IVA)</t>
  </si>
  <si>
    <t>IVA de la ejecución de la actuación (en este caso no es susceptible de compensación total o parcial)</t>
  </si>
  <si>
    <t>INVERSIÓN SUBVENCIONABLE TOTAL</t>
  </si>
  <si>
    <t>IMPORTE TOTAL SOLICITADO EN LA AYUDA (40 % de la inversión subvencionable con límite de 3.000 €)</t>
  </si>
  <si>
    <t>CÁLCULO REDUCCIÓN DE DEMANDA DE ENERGÍA</t>
  </si>
  <si>
    <t>Demanda energética inicial (kWh/m2 y año)</t>
  </si>
  <si>
    <t>Demanda energética final (kWh/m2 y año)</t>
  </si>
  <si>
    <t>Demanda energética de calefacción</t>
  </si>
  <si>
    <t>Demanda energética de refrigeración</t>
  </si>
  <si>
    <t>Demada energética calefacción + refrigeración</t>
  </si>
  <si>
    <t>Coste honorarios de redacción de memoria justificativa de la actuación y de los 3 certificados de eficiencia energética (situación inicial, de proyecto y de obra finalizada)</t>
  </si>
  <si>
    <t>Nota: Se llama CEE de proyecto al CEE que recoge la intervención propuesta, aunque no se requiera proyecto. Normalmente en muchos casos el CEE de proyecto coincidirá con el de obra terminada</t>
  </si>
  <si>
    <t>Reducción de la demanda energética tras intervención (%)</t>
  </si>
  <si>
    <t>IVA de los honorarios de los trabajos técnicos de redacción de memoria y elaboración de los 3 CEE´s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</si>
</sst>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0.0%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 Black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76366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left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Normal 2" xfId="1" xr:uid="{415D6B6B-2738-4F1A-A3DE-DE4AFF8153A5}"/>
  </cellStyles>
  <dxfs count="0"/>
  <tableStyles count="0" defaultTableStyle="TableStyleMedium2" defaultPivotStyle="PivotStyleLight16"/>
  <colors>
    <mruColors>
      <color rgb="FFE76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E66E-4090-43BD-8708-5E6B35EC1B34}">
  <sheetPr>
    <pageSetUpPr fitToPage="1"/>
  </sheetPr>
  <dimension ref="A1:U415"/>
  <sheetViews>
    <sheetView showGridLines="0" tabSelected="1" zoomScaleNormal="100" workbookViewId="0">
      <selection activeCell="C18" sqref="C18"/>
    </sheetView>
  </sheetViews>
  <sheetFormatPr baseColWidth="10" defaultRowHeight="15" x14ac:dyDescent="0.25"/>
  <cols>
    <col min="2" max="2" width="14.5703125" customWidth="1"/>
    <col min="3" max="3" width="92.28515625" customWidth="1"/>
    <col min="4" max="4" width="12.7109375" customWidth="1"/>
    <col min="5" max="6" width="15.7109375" customWidth="1"/>
    <col min="7" max="7" width="11.42578125" customWidth="1"/>
  </cols>
  <sheetData>
    <row r="1" spans="1:21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4.95" customHeight="1" x14ac:dyDescent="0.25">
      <c r="A3" s="1"/>
      <c r="B3" s="19" t="s">
        <v>4</v>
      </c>
      <c r="C3" s="19"/>
      <c r="D3" s="19"/>
      <c r="E3" s="19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4.95" customHeight="1" x14ac:dyDescent="0.25">
      <c r="A4" s="1"/>
      <c r="B4" s="20" t="s">
        <v>5</v>
      </c>
      <c r="C4" s="20"/>
      <c r="D4" s="20"/>
      <c r="E4" s="20"/>
      <c r="F4" s="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60" customHeight="1" x14ac:dyDescent="0.25">
      <c r="A5" s="1"/>
      <c r="B5" s="9" t="s">
        <v>3</v>
      </c>
      <c r="C5" s="8" t="s">
        <v>2</v>
      </c>
      <c r="D5" s="8" t="s">
        <v>1</v>
      </c>
      <c r="E5" s="8" t="s">
        <v>6</v>
      </c>
      <c r="F5" s="8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50.1" customHeight="1" x14ac:dyDescent="0.25">
      <c r="A6" s="1"/>
      <c r="B6" s="5" t="s">
        <v>8</v>
      </c>
      <c r="C6" s="11" t="s">
        <v>16</v>
      </c>
      <c r="D6" s="4">
        <v>1</v>
      </c>
      <c r="E6" s="18">
        <v>1808.28</v>
      </c>
      <c r="F6" s="18">
        <f>D6*E6</f>
        <v>1808.28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  <c r="U6" s="1"/>
    </row>
    <row r="7" spans="1:21" ht="50.1" customHeight="1" x14ac:dyDescent="0.25">
      <c r="A7" s="1"/>
      <c r="B7" s="5" t="s">
        <v>9</v>
      </c>
      <c r="C7" s="11" t="s">
        <v>17</v>
      </c>
      <c r="D7" s="4">
        <v>1</v>
      </c>
      <c r="E7" s="18">
        <v>990.42</v>
      </c>
      <c r="F7" s="18">
        <f>D7*E7</f>
        <v>990.42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  <c r="U7" s="1"/>
    </row>
    <row r="8" spans="1:21" ht="50.1" customHeight="1" x14ac:dyDescent="0.25">
      <c r="A8" s="1"/>
      <c r="B8" s="5" t="s">
        <v>10</v>
      </c>
      <c r="C8" s="11" t="s">
        <v>18</v>
      </c>
      <c r="D8" s="4">
        <v>1</v>
      </c>
      <c r="E8" s="18">
        <v>1179.9100000000001</v>
      </c>
      <c r="F8" s="18">
        <f t="shared" ref="F8:F10" si="0">D8*E8</f>
        <v>1179.9100000000001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  <c r="U8" s="1"/>
    </row>
    <row r="9" spans="1:21" ht="50.1" customHeight="1" x14ac:dyDescent="0.25">
      <c r="A9" s="1"/>
      <c r="B9" s="5" t="s">
        <v>11</v>
      </c>
      <c r="C9" s="11" t="s">
        <v>19</v>
      </c>
      <c r="D9" s="4">
        <v>1</v>
      </c>
      <c r="E9" s="18">
        <v>1179.9100000000001</v>
      </c>
      <c r="F9" s="18">
        <f t="shared" si="0"/>
        <v>1179.9100000000001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  <c r="U9" s="1"/>
    </row>
    <row r="10" spans="1:21" ht="50.1" customHeight="1" x14ac:dyDescent="0.25">
      <c r="A10" s="1"/>
      <c r="B10" s="5" t="s">
        <v>12</v>
      </c>
      <c r="C10" s="11" t="s">
        <v>20</v>
      </c>
      <c r="D10" s="4">
        <v>1</v>
      </c>
      <c r="E10" s="18">
        <v>1179.9100000000001</v>
      </c>
      <c r="F10" s="18">
        <f t="shared" si="0"/>
        <v>1179.9100000000001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  <c r="U10" s="1"/>
    </row>
    <row r="11" spans="1:21" ht="50.1" customHeight="1" x14ac:dyDescent="0.25">
      <c r="A11" s="1"/>
      <c r="B11" s="5"/>
      <c r="C11" s="11" t="s">
        <v>22</v>
      </c>
      <c r="D11" s="4">
        <v>1</v>
      </c>
      <c r="E11" s="18">
        <v>900</v>
      </c>
      <c r="F11" s="18">
        <f t="shared" ref="F11" si="1">D11*E11</f>
        <v>900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  <c r="U11" s="1"/>
    </row>
    <row r="12" spans="1:21" ht="50.1" customHeight="1" x14ac:dyDescent="0.25">
      <c r="A12" s="1"/>
      <c r="B12" s="5"/>
      <c r="C12" s="11" t="s">
        <v>21</v>
      </c>
      <c r="D12" s="4">
        <v>1</v>
      </c>
      <c r="E12" s="18">
        <f>6099.18-7238.43</f>
        <v>-1139.25</v>
      </c>
      <c r="F12" s="18">
        <f t="shared" ref="F12" si="2">D12*E12</f>
        <v>-1139.25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  <c r="U12" s="1"/>
    </row>
    <row r="13" spans="1:21" ht="30" customHeight="1" x14ac:dyDescent="0.25">
      <c r="A13" s="1"/>
      <c r="B13" s="21" t="s">
        <v>14</v>
      </c>
      <c r="C13" s="21"/>
      <c r="D13" s="21"/>
      <c r="E13" s="21"/>
      <c r="F13" s="18">
        <f>SUM(F6:F12)</f>
        <v>6099.1799999999994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  <c r="U13" s="1"/>
    </row>
    <row r="14" spans="1:21" ht="30" customHeight="1" x14ac:dyDescent="0.25">
      <c r="A14" s="1"/>
      <c r="B14" s="21" t="s">
        <v>13</v>
      </c>
      <c r="C14" s="21"/>
      <c r="D14" s="21"/>
      <c r="E14" s="21"/>
      <c r="F14" s="18">
        <f>F13*0.21</f>
        <v>1280.8277999999998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  <c r="U14" s="1"/>
    </row>
    <row r="15" spans="1:21" ht="30" customHeight="1" x14ac:dyDescent="0.25">
      <c r="A15" s="1"/>
      <c r="B15" s="22" t="s">
        <v>15</v>
      </c>
      <c r="C15" s="22"/>
      <c r="D15" s="22"/>
      <c r="E15" s="22"/>
      <c r="F15" s="7">
        <f>SUM(F13:F14)</f>
        <v>7380.0077999999994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  <c r="U15" s="1"/>
    </row>
    <row r="16" spans="1:21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</sheetData>
  <mergeCells count="5">
    <mergeCell ref="B3:F3"/>
    <mergeCell ref="B4:F4"/>
    <mergeCell ref="B13:E13"/>
    <mergeCell ref="B14:E14"/>
    <mergeCell ref="B15:E15"/>
  </mergeCells>
  <phoneticPr fontId="10" type="noConversion"/>
  <pageMargins left="0.7" right="0.7" top="0.75" bottom="0.75" header="0.3" footer="0.3"/>
  <pageSetup paperSize="8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D4BFB-E3CB-4E8C-ACEE-027769C1C496}">
  <sheetPr>
    <pageSetUpPr fitToPage="1"/>
  </sheetPr>
  <dimension ref="A1:R411"/>
  <sheetViews>
    <sheetView showGridLines="0" zoomScaleNormal="100" workbookViewId="0">
      <selection activeCell="E8" sqref="E8:J8"/>
    </sheetView>
  </sheetViews>
  <sheetFormatPr baseColWidth="10" defaultRowHeight="15" x14ac:dyDescent="0.25"/>
  <cols>
    <col min="2" max="2" width="97.140625" customWidth="1"/>
    <col min="3" max="3" width="15.7109375" customWidth="1"/>
    <col min="4" max="4" width="11.42578125" customWidth="1"/>
  </cols>
  <sheetData>
    <row r="1" spans="1:18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.95" customHeight="1" x14ac:dyDescent="0.25">
      <c r="A3" s="1"/>
      <c r="B3" s="19" t="s">
        <v>23</v>
      </c>
      <c r="C3" s="1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9.950000000000003" customHeight="1" x14ac:dyDescent="0.25">
      <c r="A4" s="1"/>
      <c r="B4" s="23" t="s">
        <v>24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60" customHeight="1" x14ac:dyDescent="0.25">
      <c r="A5" s="1"/>
      <c r="B5" s="8" t="s">
        <v>25</v>
      </c>
      <c r="C5" s="8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50.1" customHeight="1" x14ac:dyDescent="0.25">
      <c r="A6" s="1"/>
      <c r="B6" s="11" t="s">
        <v>26</v>
      </c>
      <c r="C6" s="6">
        <f>'Presupuesto desglosado'!F13</f>
        <v>6099.1799999999994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  <c r="R6" s="1"/>
    </row>
    <row r="7" spans="1:18" ht="50.1" customHeight="1" x14ac:dyDescent="0.25">
      <c r="A7" s="1"/>
      <c r="B7" s="11" t="s">
        <v>27</v>
      </c>
      <c r="C7" s="6">
        <f>'Presupuesto desglosado'!F14</f>
        <v>1280.8277999999998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  <c r="R7" s="1"/>
    </row>
    <row r="8" spans="1:18" ht="50.1" customHeight="1" x14ac:dyDescent="0.25">
      <c r="A8" s="1"/>
      <c r="B8" s="11" t="s">
        <v>36</v>
      </c>
      <c r="C8" s="6">
        <v>450</v>
      </c>
      <c r="D8" s="2"/>
      <c r="E8" s="25" t="s">
        <v>37</v>
      </c>
      <c r="F8" s="25"/>
      <c r="G8" s="25"/>
      <c r="H8" s="25"/>
      <c r="I8" s="25"/>
      <c r="J8" s="25"/>
      <c r="K8" s="2"/>
      <c r="L8" s="2"/>
      <c r="M8" s="2"/>
      <c r="N8" s="2"/>
      <c r="O8" s="2"/>
      <c r="P8" s="1"/>
      <c r="Q8" s="1"/>
      <c r="R8" s="1"/>
    </row>
    <row r="9" spans="1:18" ht="50.1" customHeight="1" x14ac:dyDescent="0.25">
      <c r="A9" s="1"/>
      <c r="B9" s="11" t="s">
        <v>39</v>
      </c>
      <c r="C9" s="6">
        <f>C8*0.21</f>
        <v>94.5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1"/>
      <c r="Q9" s="1"/>
      <c r="R9" s="1"/>
    </row>
    <row r="10" spans="1:18" ht="50.1" customHeight="1" x14ac:dyDescent="0.25">
      <c r="A10" s="1"/>
      <c r="B10" s="3" t="s">
        <v>28</v>
      </c>
      <c r="C10" s="10">
        <f>SUM(C6:C9)</f>
        <v>7924.5077999999994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</row>
    <row r="11" spans="1:18" ht="50.1" customHeight="1" x14ac:dyDescent="0.25">
      <c r="A11" s="1"/>
      <c r="B11" s="3" t="s">
        <v>29</v>
      </c>
      <c r="C11" s="10">
        <v>3000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  <c r="Q11" s="1"/>
      <c r="R11" s="1"/>
    </row>
    <row r="12" spans="1:18" ht="30" customHeight="1" x14ac:dyDescent="0.25"/>
    <row r="13" spans="1:18" ht="30" customHeight="1" x14ac:dyDescent="0.25"/>
    <row r="14" spans="1:18" ht="30" customHeight="1" x14ac:dyDescent="0.25"/>
    <row r="15" spans="1:18" ht="30" customHeight="1" x14ac:dyDescent="0.25"/>
    <row r="16" spans="1:18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</sheetData>
  <mergeCells count="3">
    <mergeCell ref="B3:C3"/>
    <mergeCell ref="B4:C4"/>
    <mergeCell ref="E8:J8"/>
  </mergeCells>
  <pageMargins left="0.7" right="0.7" top="0.75" bottom="0.75" header="0.3" footer="0.3"/>
  <pageSetup paperSize="8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68CA-4BBB-46EF-88AF-7CCCBBDFEDB1}">
  <sheetPr>
    <pageSetUpPr fitToPage="1"/>
  </sheetPr>
  <dimension ref="A1:S407"/>
  <sheetViews>
    <sheetView showGridLines="0" zoomScaleNormal="100" workbookViewId="0">
      <selection activeCell="F6" sqref="F6"/>
    </sheetView>
  </sheetViews>
  <sheetFormatPr baseColWidth="10" defaultRowHeight="15" x14ac:dyDescent="0.25"/>
  <cols>
    <col min="2" max="5" width="30.7109375" customWidth="1"/>
  </cols>
  <sheetData>
    <row r="1" spans="1:19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4.95" customHeight="1" x14ac:dyDescent="0.25">
      <c r="A3" s="1"/>
      <c r="B3" s="24" t="s">
        <v>30</v>
      </c>
      <c r="C3" s="24"/>
      <c r="D3" s="24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69.95" customHeight="1" x14ac:dyDescent="0.25">
      <c r="A4" s="1"/>
      <c r="B4" s="12" t="s">
        <v>0</v>
      </c>
      <c r="C4" s="12" t="s">
        <v>31</v>
      </c>
      <c r="D4" s="12" t="s">
        <v>32</v>
      </c>
      <c r="E4" s="12" t="s">
        <v>38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50.1" customHeight="1" x14ac:dyDescent="0.25">
      <c r="A5" s="1"/>
      <c r="B5" s="13" t="s">
        <v>33</v>
      </c>
      <c r="C5" s="13">
        <v>104.8</v>
      </c>
      <c r="D5" s="13">
        <v>99.8</v>
      </c>
      <c r="E5" s="15">
        <f>-(D5-C5)/C5</f>
        <v>4.7709923664122141E-2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1"/>
      <c r="S5" s="1"/>
    </row>
    <row r="6" spans="1:19" ht="50.1" customHeight="1" x14ac:dyDescent="0.25">
      <c r="A6" s="1"/>
      <c r="B6" s="13" t="s">
        <v>34</v>
      </c>
      <c r="C6" s="13">
        <v>18.100000000000001</v>
      </c>
      <c r="D6" s="13">
        <v>14.2</v>
      </c>
      <c r="E6" s="15">
        <f t="shared" ref="E6:E7" si="0">-(D6-C6)/C6</f>
        <v>0.2154696132596686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</row>
    <row r="7" spans="1:19" ht="50.1" customHeight="1" x14ac:dyDescent="0.25">
      <c r="A7" s="1"/>
      <c r="B7" s="17" t="s">
        <v>35</v>
      </c>
      <c r="C7" s="14">
        <f>SUM(C5:C6)</f>
        <v>122.9</v>
      </c>
      <c r="D7" s="14">
        <f>SUM(D5:D6)</f>
        <v>114</v>
      </c>
      <c r="E7" s="16">
        <f t="shared" si="0"/>
        <v>7.2416598860862533E-2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1"/>
      <c r="S7" s="1"/>
    </row>
    <row r="8" spans="1:19" ht="30" customHeight="1" x14ac:dyDescent="0.25"/>
    <row r="9" spans="1:19" ht="30" customHeight="1" x14ac:dyDescent="0.25"/>
    <row r="10" spans="1:19" ht="30" customHeight="1" x14ac:dyDescent="0.25"/>
    <row r="11" spans="1:19" ht="30" customHeight="1" x14ac:dyDescent="0.25"/>
    <row r="12" spans="1:19" ht="30" customHeight="1" x14ac:dyDescent="0.25"/>
    <row r="13" spans="1:19" ht="30" customHeight="1" x14ac:dyDescent="0.25"/>
    <row r="14" spans="1:19" ht="30" customHeight="1" x14ac:dyDescent="0.25"/>
    <row r="15" spans="1:19" ht="30" customHeight="1" x14ac:dyDescent="0.25"/>
    <row r="16" spans="1:1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</sheetData>
  <mergeCells count="1">
    <mergeCell ref="B3:E3"/>
  </mergeCells>
  <pageMargins left="0.7" right="0.7" top="0.75" bottom="0.75" header="0.3" footer="0.3"/>
  <pageSetup paperSize="8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Presupuesto desglosado</vt:lpstr>
      <vt:lpstr>Inversión subvencionable</vt:lpstr>
      <vt:lpstr>Reducción demanda de energía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GERENTE-PC</dc:creator>
  <cp:lastModifiedBy>GERENTE-PC</cp:lastModifiedBy>
  <cp:lastPrinted>2022-04-20T12:48:12Z</cp:lastPrinted>
  <dcterms:created xsi:type="dcterms:W3CDTF">2021-12-10T14:39:15Z</dcterms:created>
  <dcterms:modified xsi:type="dcterms:W3CDTF">2022-07-22T11:17:42Z</dcterms:modified>
</cp:coreProperties>
</file>